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DA" sheetId="1" r:id="rId1"/>
  </sheets>
  <definedNames/>
  <calcPr fullCalcOnLoad="1"/>
</workbook>
</file>

<file path=xl/sharedStrings.xml><?xml version="1.0" encoding="utf-8"?>
<sst xmlns="http://schemas.openxmlformats.org/spreadsheetml/2006/main" count="100" uniqueCount="61">
  <si>
    <t>Inhame dedo</t>
  </si>
  <si>
    <t>Tomate Salada</t>
  </si>
  <si>
    <t>Batata Doce</t>
  </si>
  <si>
    <t>Batata Inglesa</t>
  </si>
  <si>
    <t>Cenoura</t>
  </si>
  <si>
    <t>Banana Prata</t>
  </si>
  <si>
    <t>Mandioca cacau</t>
  </si>
  <si>
    <t>Repolho</t>
  </si>
  <si>
    <t>Chuchu</t>
  </si>
  <si>
    <t>Couve</t>
  </si>
  <si>
    <t>Banana da Terra</t>
  </si>
  <si>
    <t>Beterraba</t>
  </si>
  <si>
    <t>Unid de Med</t>
  </si>
  <si>
    <t>kg</t>
  </si>
  <si>
    <t>Mexerica Pokan</t>
  </si>
  <si>
    <t>Abóbora Madura</t>
  </si>
  <si>
    <t>Banana prata de 1ª qualidade, graúdas (120 a 150g), em penca, frutos de 60 a 70% de maturação, com casca uniformes no grau máximo de evolução do tamanho, aroma e sabor da espécie, sem ferimentos ou defeitos, firmes e com brilho.</t>
  </si>
  <si>
    <t>Banana da terra de 1ª qualidade, graúdas, em penca, frutos de 60 a 70% de maturação, com casca uniformes no grau máximo de evolução do tamanho, aroma e sabor da espécie, sem ferimentos ou defeitos, firmes e com brilho.</t>
  </si>
  <si>
    <t>Couve fresca, firme, folhas intáctas, sem defeitos e manchas, com coloração e tamanho uniformes e típicos da variedade</t>
  </si>
  <si>
    <t>Mandioca tipo branca, de primeira, raízes no grau normal de evolução no tamanho, uniformes, frescas e com casca inteira, sem ferimentos ou defeitos, não fibrosa, livre de terra.</t>
  </si>
  <si>
    <t>Tomate tipo salada, tamanho médio a grande, de primeira, com aproximadamente 60% de maturação, sem ferimentos ou defeitos, tenros, sem manchas, com coloração uniforme e brilho.</t>
  </si>
  <si>
    <t>Batata doce, de primeira, raízes no grau normal de evolução no tamanho, uniformes, frescas e com casca inteira, sem ferimentos ou defeitos, livre de terra.</t>
  </si>
  <si>
    <t>Inhame dedo, de primeira, raízes no grau normal de evolução no tamanho, uniformes, frescas, sem ferimentos ou defeitos, livre de terra.</t>
  </si>
  <si>
    <t>Cenoura fresca, graúda, grau normal de evolução no tamanho, uniforme, sem ferimentos e defeitos.</t>
  </si>
  <si>
    <t>Beterraba, de primeira, seca e limpa, fresca, firme, sem folhas, cor vermelho intenso, tamanho médio, sem defeitos.</t>
  </si>
  <si>
    <t>Batata do tipo inglesa, de primeira, tamanho médio, uniformes, frescas e com casca inteira, sem ferimentos ou defeitos, livre de terra, sem manchas e brotos.</t>
  </si>
  <si>
    <t>Chuchu verde ou branco, de primeira, fresco, tamanho médio, com casca intacta, sem ruptura e brotos.</t>
  </si>
  <si>
    <t>Repolho branco, fresco, cabeça graúda, sem parte moles, não amarelado ou murcho, folhas intactas.</t>
  </si>
  <si>
    <t>Mexerica do tipo pokan, fresca, madura, tamanho médio, cascas firmes e brilhantes, sem ferimentos, defeitos e manchas.</t>
  </si>
  <si>
    <t>Laranja madura, doce, tamanho médio, cascas firmes e brilhantes, sem defeitos e ferimentos.</t>
  </si>
  <si>
    <t>Relação e Classificação dos Gêneros e Estimativa de Consumo Mensal</t>
  </si>
  <si>
    <t>Rapadura</t>
  </si>
  <si>
    <t>Rapadura de cana-de-açúcar, com Registro no Serviço de Inspeção Municipal, embalagem plástica individual, com data de fabricação e validade.</t>
  </si>
  <si>
    <t>Pepino</t>
  </si>
  <si>
    <t>Laranja</t>
  </si>
  <si>
    <t>Melancia</t>
  </si>
  <si>
    <t>Feijão Preto</t>
  </si>
  <si>
    <t>Feijão Carioquinha</t>
  </si>
  <si>
    <t>Feijão Carioquinha tipo 1, safra nova, constituído de grãos inteiros e sadios, com umidade permitida em lei, isento de material terroso, sujidades, insetos, embalado em saco plástico transparente de 1kg, com data de validade e classificação de acordo com o órgão competente.</t>
  </si>
  <si>
    <t>Feijão Preto tipo 1, safra nova, constituído de grãos inteiros e sadios, com umidade permitida em lei, isento de material terroso, sujidades, insetos, embalado em saco plástico transparente de 1kg, com data de validade e classificação de acordo com o órgão competente.</t>
  </si>
  <si>
    <t>Abóbora madura, de primeira, com casca firme, tamanho uniforme, sem ferimentos ou defeitos, intáctas e bem desenvolvidas, livres de terra.</t>
  </si>
  <si>
    <t>Especificações dos Produtos</t>
  </si>
  <si>
    <t>Melancia Fresca, peso de aproximadamente 8kg. Casca lisae brilhante, coloração e tamanho uniforme, polpa vermelha.</t>
  </si>
  <si>
    <t>Cebola</t>
  </si>
  <si>
    <t>Cebola Branca</t>
  </si>
  <si>
    <t>Branca especial, de primeira, in natura, tamanho médio, sem leões de origem física ou mecãnica, perfurações e cortes, tamanho e coloração uniformes, apresentando grau de maturação adequado a manipulação, transporte e consumo, isenta de sujidades, parasitas e larvas.</t>
  </si>
  <si>
    <t>Abr</t>
  </si>
  <si>
    <t>Março</t>
  </si>
  <si>
    <t>Per capta</t>
  </si>
  <si>
    <t>Produto</t>
  </si>
  <si>
    <t>Maio</t>
  </si>
  <si>
    <t>Junho</t>
  </si>
  <si>
    <t>Julho</t>
  </si>
  <si>
    <t>Agosto</t>
  </si>
  <si>
    <t>Setembro</t>
  </si>
  <si>
    <t>Valor Unit R$</t>
  </si>
  <si>
    <t>Valor Total R$</t>
  </si>
  <si>
    <t>Valor Total do Projeto</t>
  </si>
  <si>
    <t>Quant Total Kg</t>
  </si>
  <si>
    <t>Chamada Pública para Compra Direta de Alimentos (CDA) - 2019</t>
  </si>
  <si>
    <t>SECRETARIA DE ASSISTÊNCIA E DESENVOLVIMENTO SOCIAL - IÚNA - ES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</si>
</sst>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41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center"/>
    </xf>
    <xf numFmtId="16" fontId="0" fillId="0" borderId="10" xfId="0" applyNumberFormat="1" applyFont="1" applyBorder="1" applyAlignment="1">
      <alignment horizontal="center"/>
    </xf>
    <xf numFmtId="16" fontId="0" fillId="0" borderId="11" xfId="0" applyNumberFormat="1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zoomScalePageLayoutView="0" workbookViewId="0" topLeftCell="A1">
      <selection activeCell="T6" sqref="T6"/>
    </sheetView>
  </sheetViews>
  <sheetFormatPr defaultColWidth="9.140625" defaultRowHeight="12.75"/>
  <cols>
    <col min="1" max="1" width="21.421875" style="0" customWidth="1"/>
    <col min="2" max="2" width="6.57421875" style="0" customWidth="1"/>
    <col min="3" max="3" width="6.421875" style="0" customWidth="1"/>
    <col min="4" max="4" width="6.57421875" style="0" customWidth="1"/>
    <col min="5" max="5" width="6.421875" style="0" customWidth="1"/>
    <col min="6" max="6" width="6.28125" style="0" customWidth="1"/>
    <col min="7" max="7" width="6.00390625" style="0" customWidth="1"/>
    <col min="8" max="9" width="6.28125" style="0" customWidth="1"/>
    <col min="10" max="11" width="6.421875" style="0" customWidth="1"/>
    <col min="12" max="12" width="6.140625" style="0" customWidth="1"/>
    <col min="13" max="13" width="5.8515625" style="0" customWidth="1"/>
    <col min="14" max="14" width="5.421875" style="0" customWidth="1"/>
    <col min="15" max="15" width="6.57421875" style="0" customWidth="1"/>
    <col min="16" max="16" width="6.421875" style="0" customWidth="1"/>
    <col min="17" max="17" width="6.28125" style="0" customWidth="1"/>
    <col min="18" max="18" width="6.140625" style="0" customWidth="1"/>
    <col min="19" max="19" width="7.57421875" style="0" customWidth="1"/>
    <col min="20" max="21" width="6.8515625" style="0" customWidth="1"/>
  </cols>
  <sheetData>
    <row r="1" spans="1:21" ht="22.5" customHeight="1">
      <c r="A1" s="9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22.5" customHeight="1">
      <c r="A2" s="11" t="s">
        <v>59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22.5" customHeight="1">
      <c r="A3" s="11" t="s">
        <v>30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30" customHeight="1">
      <c r="A4" s="24" t="s">
        <v>49</v>
      </c>
      <c r="B4" s="20" t="s">
        <v>12</v>
      </c>
      <c r="C4" s="22" t="s">
        <v>48</v>
      </c>
      <c r="D4" s="26" t="s">
        <v>47</v>
      </c>
      <c r="E4" s="28"/>
      <c r="F4" s="26" t="s">
        <v>46</v>
      </c>
      <c r="G4" s="27"/>
      <c r="H4" s="28"/>
      <c r="I4" s="26" t="s">
        <v>50</v>
      </c>
      <c r="J4" s="28"/>
      <c r="K4" s="31" t="s">
        <v>51</v>
      </c>
      <c r="L4" s="31"/>
      <c r="M4" s="31" t="s">
        <v>52</v>
      </c>
      <c r="N4" s="31"/>
      <c r="O4" s="31" t="s">
        <v>53</v>
      </c>
      <c r="P4" s="31"/>
      <c r="Q4" s="31" t="s">
        <v>54</v>
      </c>
      <c r="R4" s="31"/>
      <c r="S4" s="29" t="s">
        <v>58</v>
      </c>
      <c r="T4" s="29" t="s">
        <v>55</v>
      </c>
      <c r="U4" s="29" t="s">
        <v>56</v>
      </c>
    </row>
    <row r="5" spans="1:21" ht="22.5" customHeight="1">
      <c r="A5" s="25"/>
      <c r="B5" s="21"/>
      <c r="C5" s="23"/>
      <c r="D5" s="6">
        <v>43529</v>
      </c>
      <c r="E5" s="6">
        <v>43543</v>
      </c>
      <c r="F5" s="6">
        <v>43556</v>
      </c>
      <c r="G5" s="6">
        <v>43570</v>
      </c>
      <c r="H5" s="6">
        <v>43584</v>
      </c>
      <c r="I5" s="6">
        <v>43598</v>
      </c>
      <c r="J5" s="6">
        <v>43612</v>
      </c>
      <c r="K5" s="6">
        <v>43626</v>
      </c>
      <c r="L5" s="6">
        <v>43640</v>
      </c>
      <c r="M5" s="6">
        <v>43654</v>
      </c>
      <c r="N5" s="6">
        <v>43668</v>
      </c>
      <c r="O5" s="6">
        <v>43682</v>
      </c>
      <c r="P5" s="6">
        <v>43696</v>
      </c>
      <c r="Q5" s="7">
        <v>43710</v>
      </c>
      <c r="R5" s="7">
        <v>43724</v>
      </c>
      <c r="S5" s="30"/>
      <c r="T5" s="30"/>
      <c r="U5" s="30"/>
    </row>
    <row r="6" spans="1:21" ht="22.5" customHeight="1">
      <c r="A6" s="2" t="s">
        <v>15</v>
      </c>
      <c r="B6" s="1" t="s">
        <v>13</v>
      </c>
      <c r="C6" s="1">
        <v>0.12</v>
      </c>
      <c r="D6" s="5">
        <f>C6*1000</f>
        <v>120</v>
      </c>
      <c r="E6" s="5">
        <f>C6*1000</f>
        <v>120</v>
      </c>
      <c r="F6" s="5">
        <f>C6*1000</f>
        <v>120</v>
      </c>
      <c r="G6" s="5">
        <f>C6*1000</f>
        <v>120</v>
      </c>
      <c r="H6" s="5">
        <f>C6*1000</f>
        <v>120</v>
      </c>
      <c r="I6" s="5">
        <f>C6*1000</f>
        <v>120</v>
      </c>
      <c r="J6" s="5">
        <f>C6*1000</f>
        <v>120</v>
      </c>
      <c r="K6" s="5">
        <v>120</v>
      </c>
      <c r="L6" s="5">
        <v>120</v>
      </c>
      <c r="M6" s="5">
        <v>120</v>
      </c>
      <c r="N6" s="5">
        <v>120</v>
      </c>
      <c r="O6" s="5">
        <v>120</v>
      </c>
      <c r="P6" s="5">
        <v>120</v>
      </c>
      <c r="Q6" s="5">
        <v>120</v>
      </c>
      <c r="R6" s="5">
        <v>120</v>
      </c>
      <c r="S6" s="5">
        <f>SUM(D6:R6)</f>
        <v>1800</v>
      </c>
      <c r="T6" s="5">
        <v>2.38</v>
      </c>
      <c r="U6" s="5">
        <f>S6*T6</f>
        <v>4284</v>
      </c>
    </row>
    <row r="7" spans="1:21" ht="22.5" customHeight="1">
      <c r="A7" s="2" t="s">
        <v>5</v>
      </c>
      <c r="B7" s="1" t="s">
        <v>13</v>
      </c>
      <c r="C7" s="1">
        <v>0.15</v>
      </c>
      <c r="D7" s="5">
        <f>C7*1000*2</f>
        <v>300</v>
      </c>
      <c r="E7" s="5">
        <f>C7*1000*2</f>
        <v>300</v>
      </c>
      <c r="F7" s="5">
        <f>C7*1000*2</f>
        <v>300</v>
      </c>
      <c r="G7" s="5">
        <f>C7*1000*2</f>
        <v>300</v>
      </c>
      <c r="H7" s="5">
        <f>C7*1000*2</f>
        <v>300</v>
      </c>
      <c r="I7" s="5">
        <f>C7*1000*2</f>
        <v>300</v>
      </c>
      <c r="J7" s="5">
        <f>C7*1000*2</f>
        <v>300</v>
      </c>
      <c r="K7" s="5">
        <v>300</v>
      </c>
      <c r="L7" s="5">
        <v>300</v>
      </c>
      <c r="M7" s="5">
        <v>300</v>
      </c>
      <c r="N7" s="5">
        <v>300</v>
      </c>
      <c r="O7" s="5">
        <v>300</v>
      </c>
      <c r="P7" s="5">
        <v>300</v>
      </c>
      <c r="Q7" s="5">
        <v>300</v>
      </c>
      <c r="R7" s="5">
        <v>300</v>
      </c>
      <c r="S7" s="5">
        <f aca="true" t="shared" si="0" ref="S7:S26">SUM(D7:R7)</f>
        <v>4500</v>
      </c>
      <c r="T7" s="5">
        <v>2.41</v>
      </c>
      <c r="U7" s="5">
        <f aca="true" t="shared" si="1" ref="U7:U26">S7*T7</f>
        <v>10845</v>
      </c>
    </row>
    <row r="8" spans="1:21" ht="22.5" customHeight="1">
      <c r="A8" s="2" t="s">
        <v>10</v>
      </c>
      <c r="B8" s="1" t="s">
        <v>13</v>
      </c>
      <c r="C8" s="1">
        <v>0.15</v>
      </c>
      <c r="D8" s="5">
        <f aca="true" t="shared" si="2" ref="D8:D25">C8*1000</f>
        <v>150</v>
      </c>
      <c r="E8" s="5">
        <f aca="true" t="shared" si="3" ref="E8:E25">C8*1000</f>
        <v>150</v>
      </c>
      <c r="F8" s="5">
        <f aca="true" t="shared" si="4" ref="F8:F25">C8*1000</f>
        <v>150</v>
      </c>
      <c r="G8" s="5">
        <f aca="true" t="shared" si="5" ref="G8:G25">C8*1000</f>
        <v>150</v>
      </c>
      <c r="H8" s="5">
        <f aca="true" t="shared" si="6" ref="H8:H25">C8*1000</f>
        <v>150</v>
      </c>
      <c r="I8" s="5">
        <f aca="true" t="shared" si="7" ref="I8:I25">C8*1000</f>
        <v>150</v>
      </c>
      <c r="J8" s="5">
        <f aca="true" t="shared" si="8" ref="J8:J25">C8*1000</f>
        <v>150</v>
      </c>
      <c r="K8" s="5">
        <v>150</v>
      </c>
      <c r="L8" s="5">
        <v>150</v>
      </c>
      <c r="M8" s="5">
        <v>150</v>
      </c>
      <c r="N8" s="5">
        <v>150</v>
      </c>
      <c r="O8" s="5">
        <v>150</v>
      </c>
      <c r="P8" s="5">
        <v>150</v>
      </c>
      <c r="Q8" s="5">
        <v>150</v>
      </c>
      <c r="R8" s="5">
        <v>150</v>
      </c>
      <c r="S8" s="5">
        <f t="shared" si="0"/>
        <v>2250</v>
      </c>
      <c r="T8" s="5">
        <v>2.83</v>
      </c>
      <c r="U8" s="5">
        <f t="shared" si="1"/>
        <v>6367.5</v>
      </c>
    </row>
    <row r="9" spans="1:21" ht="22.5" customHeight="1">
      <c r="A9" s="2" t="s">
        <v>2</v>
      </c>
      <c r="B9" s="1" t="s">
        <v>13</v>
      </c>
      <c r="C9" s="1">
        <v>0.13</v>
      </c>
      <c r="D9" s="5">
        <f t="shared" si="2"/>
        <v>130</v>
      </c>
      <c r="E9" s="5">
        <f t="shared" si="3"/>
        <v>130</v>
      </c>
      <c r="F9" s="5">
        <f t="shared" si="4"/>
        <v>130</v>
      </c>
      <c r="G9" s="5">
        <f t="shared" si="5"/>
        <v>130</v>
      </c>
      <c r="H9" s="5">
        <f t="shared" si="6"/>
        <v>130</v>
      </c>
      <c r="I9" s="5">
        <f t="shared" si="7"/>
        <v>130</v>
      </c>
      <c r="J9" s="5">
        <f t="shared" si="8"/>
        <v>130</v>
      </c>
      <c r="K9" s="5">
        <v>130</v>
      </c>
      <c r="L9" s="5">
        <v>130</v>
      </c>
      <c r="M9" s="5">
        <v>130</v>
      </c>
      <c r="N9" s="5">
        <v>130</v>
      </c>
      <c r="O9" s="5">
        <v>130</v>
      </c>
      <c r="P9" s="5">
        <v>130</v>
      </c>
      <c r="Q9" s="5">
        <v>130</v>
      </c>
      <c r="R9" s="5">
        <v>130</v>
      </c>
      <c r="S9" s="5">
        <f t="shared" si="0"/>
        <v>1950</v>
      </c>
      <c r="T9" s="5">
        <v>3.36</v>
      </c>
      <c r="U9" s="5">
        <f t="shared" si="1"/>
        <v>6552</v>
      </c>
    </row>
    <row r="10" spans="1:21" ht="22.5" customHeight="1">
      <c r="A10" s="2" t="s">
        <v>3</v>
      </c>
      <c r="B10" s="1" t="s">
        <v>13</v>
      </c>
      <c r="C10" s="1">
        <v>0.13</v>
      </c>
      <c r="D10" s="5">
        <f>C10*1000*2</f>
        <v>260</v>
      </c>
      <c r="E10" s="5">
        <f>C10*1000*2</f>
        <v>260</v>
      </c>
      <c r="F10" s="5">
        <f>C10*1000*2</f>
        <v>260</v>
      </c>
      <c r="G10" s="5">
        <f>C10*1000*2</f>
        <v>260</v>
      </c>
      <c r="H10" s="5">
        <f>C10*1000*2</f>
        <v>260</v>
      </c>
      <c r="I10" s="5">
        <f>C10*1000*2</f>
        <v>260</v>
      </c>
      <c r="J10" s="5">
        <f>C10*1000*2</f>
        <v>260</v>
      </c>
      <c r="K10" s="5">
        <v>260</v>
      </c>
      <c r="L10" s="5">
        <v>260</v>
      </c>
      <c r="M10" s="5">
        <v>260</v>
      </c>
      <c r="N10" s="5">
        <v>260</v>
      </c>
      <c r="O10" s="5">
        <v>260</v>
      </c>
      <c r="P10" s="5">
        <v>260</v>
      </c>
      <c r="Q10" s="5">
        <v>260</v>
      </c>
      <c r="R10" s="5">
        <v>260</v>
      </c>
      <c r="S10" s="5">
        <f t="shared" si="0"/>
        <v>3900</v>
      </c>
      <c r="T10" s="5">
        <v>2.05</v>
      </c>
      <c r="U10" s="5">
        <f t="shared" si="1"/>
        <v>7994.999999999999</v>
      </c>
    </row>
    <row r="11" spans="1:21" ht="22.5" customHeight="1">
      <c r="A11" s="2" t="s">
        <v>11</v>
      </c>
      <c r="B11" s="1" t="s">
        <v>13</v>
      </c>
      <c r="C11" s="1">
        <v>0.06</v>
      </c>
      <c r="D11" s="5">
        <f t="shared" si="2"/>
        <v>60</v>
      </c>
      <c r="E11" s="5">
        <f t="shared" si="3"/>
        <v>60</v>
      </c>
      <c r="F11" s="5">
        <f t="shared" si="4"/>
        <v>60</v>
      </c>
      <c r="G11" s="5">
        <f t="shared" si="5"/>
        <v>60</v>
      </c>
      <c r="H11" s="5">
        <f t="shared" si="6"/>
        <v>60</v>
      </c>
      <c r="I11" s="5">
        <f t="shared" si="7"/>
        <v>60</v>
      </c>
      <c r="J11" s="5">
        <f t="shared" si="8"/>
        <v>60</v>
      </c>
      <c r="K11" s="5">
        <v>50</v>
      </c>
      <c r="L11" s="5">
        <v>50</v>
      </c>
      <c r="M11" s="5">
        <v>50</v>
      </c>
      <c r="N11" s="5">
        <v>50</v>
      </c>
      <c r="O11" s="5">
        <v>50</v>
      </c>
      <c r="P11" s="5">
        <v>50</v>
      </c>
      <c r="Q11" s="5">
        <v>50</v>
      </c>
      <c r="R11" s="5">
        <v>50</v>
      </c>
      <c r="S11" s="5">
        <f t="shared" si="0"/>
        <v>820</v>
      </c>
      <c r="T11" s="5">
        <v>3.47</v>
      </c>
      <c r="U11" s="5">
        <f t="shared" si="1"/>
        <v>2845.4</v>
      </c>
    </row>
    <row r="12" spans="1:21" ht="22.5" customHeight="1">
      <c r="A12" s="2" t="s">
        <v>43</v>
      </c>
      <c r="B12" s="1" t="s">
        <v>13</v>
      </c>
      <c r="C12" s="1">
        <v>0.03</v>
      </c>
      <c r="D12" s="5">
        <f>C12*1000*3</f>
        <v>90</v>
      </c>
      <c r="E12" s="5">
        <f>C12*1000*3</f>
        <v>90</v>
      </c>
      <c r="F12" s="5">
        <f>C12*1000*3</f>
        <v>90</v>
      </c>
      <c r="G12" s="5">
        <f>C12*1000*3</f>
        <v>90</v>
      </c>
      <c r="H12" s="5">
        <f>C12*1000*3</f>
        <v>90</v>
      </c>
      <c r="I12" s="5">
        <f>C12*1000*3</f>
        <v>90</v>
      </c>
      <c r="J12" s="5">
        <f>C12*1000*3</f>
        <v>90</v>
      </c>
      <c r="K12" s="5">
        <v>90</v>
      </c>
      <c r="L12" s="5">
        <v>90</v>
      </c>
      <c r="M12" s="5">
        <v>90</v>
      </c>
      <c r="N12" s="5">
        <v>90</v>
      </c>
      <c r="O12" s="5">
        <v>90</v>
      </c>
      <c r="P12" s="5">
        <v>90</v>
      </c>
      <c r="Q12" s="5">
        <v>90</v>
      </c>
      <c r="R12" s="5">
        <v>90</v>
      </c>
      <c r="S12" s="5">
        <f t="shared" si="0"/>
        <v>1350</v>
      </c>
      <c r="T12" s="5">
        <v>2.62</v>
      </c>
      <c r="U12" s="5">
        <f t="shared" si="1"/>
        <v>3537</v>
      </c>
    </row>
    <row r="13" spans="1:21" ht="22.5" customHeight="1">
      <c r="A13" s="2" t="s">
        <v>4</v>
      </c>
      <c r="B13" s="1" t="s">
        <v>13</v>
      </c>
      <c r="C13" s="1">
        <v>0.06</v>
      </c>
      <c r="D13" s="5">
        <f>C13*1000*2</f>
        <v>120</v>
      </c>
      <c r="E13" s="5">
        <f>C13*1000*2</f>
        <v>120</v>
      </c>
      <c r="F13" s="5">
        <f>C13*1000*2</f>
        <v>120</v>
      </c>
      <c r="G13" s="5">
        <f>C13*1000*2</f>
        <v>120</v>
      </c>
      <c r="H13" s="5">
        <f>C13*1000*2</f>
        <v>120</v>
      </c>
      <c r="I13" s="5">
        <f>C13*1000*2</f>
        <v>120</v>
      </c>
      <c r="J13" s="5">
        <f>C13*1000*2</f>
        <v>120</v>
      </c>
      <c r="K13" s="5">
        <v>120</v>
      </c>
      <c r="L13" s="5">
        <v>120</v>
      </c>
      <c r="M13" s="5">
        <v>120</v>
      </c>
      <c r="N13" s="5">
        <v>120</v>
      </c>
      <c r="O13" s="5">
        <v>120</v>
      </c>
      <c r="P13" s="5">
        <v>120</v>
      </c>
      <c r="Q13" s="5">
        <v>120</v>
      </c>
      <c r="R13" s="5">
        <v>120</v>
      </c>
      <c r="S13" s="5">
        <f t="shared" si="0"/>
        <v>1800</v>
      </c>
      <c r="T13" s="5">
        <v>2.72</v>
      </c>
      <c r="U13" s="5">
        <f t="shared" si="1"/>
        <v>4896</v>
      </c>
    </row>
    <row r="14" spans="1:21" ht="22.5" customHeight="1">
      <c r="A14" s="2" t="s">
        <v>8</v>
      </c>
      <c r="B14" s="1" t="s">
        <v>13</v>
      </c>
      <c r="C14" s="1">
        <v>0.08</v>
      </c>
      <c r="D14" s="5">
        <f t="shared" si="2"/>
        <v>80</v>
      </c>
      <c r="E14" s="5">
        <f t="shared" si="3"/>
        <v>80</v>
      </c>
      <c r="F14" s="5">
        <f t="shared" si="4"/>
        <v>80</v>
      </c>
      <c r="G14" s="5">
        <f t="shared" si="5"/>
        <v>80</v>
      </c>
      <c r="H14" s="5">
        <f t="shared" si="6"/>
        <v>80</v>
      </c>
      <c r="I14" s="5">
        <f t="shared" si="7"/>
        <v>80</v>
      </c>
      <c r="J14" s="5">
        <f t="shared" si="8"/>
        <v>80</v>
      </c>
      <c r="K14" s="5">
        <v>80</v>
      </c>
      <c r="L14" s="5">
        <v>80</v>
      </c>
      <c r="M14" s="5">
        <v>80</v>
      </c>
      <c r="N14" s="5">
        <v>80</v>
      </c>
      <c r="O14" s="5">
        <v>80</v>
      </c>
      <c r="P14" s="5">
        <v>80</v>
      </c>
      <c r="Q14" s="5">
        <v>80</v>
      </c>
      <c r="R14" s="5">
        <v>80</v>
      </c>
      <c r="S14" s="5">
        <f t="shared" si="0"/>
        <v>1200</v>
      </c>
      <c r="T14" s="5">
        <v>1.46</v>
      </c>
      <c r="U14" s="5">
        <f t="shared" si="1"/>
        <v>1752</v>
      </c>
    </row>
    <row r="15" spans="1:21" ht="22.5" customHeight="1">
      <c r="A15" s="2" t="s">
        <v>9</v>
      </c>
      <c r="B15" s="1" t="s">
        <v>13</v>
      </c>
      <c r="C15" s="1">
        <v>0.04</v>
      </c>
      <c r="D15" s="5">
        <f t="shared" si="2"/>
        <v>40</v>
      </c>
      <c r="E15" s="5">
        <f t="shared" si="3"/>
        <v>40</v>
      </c>
      <c r="F15" s="5">
        <f t="shared" si="4"/>
        <v>40</v>
      </c>
      <c r="G15" s="5">
        <f t="shared" si="5"/>
        <v>40</v>
      </c>
      <c r="H15" s="5">
        <f t="shared" si="6"/>
        <v>40</v>
      </c>
      <c r="I15" s="5">
        <f t="shared" si="7"/>
        <v>40</v>
      </c>
      <c r="J15" s="5">
        <f t="shared" si="8"/>
        <v>40</v>
      </c>
      <c r="K15" s="5">
        <v>40</v>
      </c>
      <c r="L15" s="5">
        <v>40</v>
      </c>
      <c r="M15" s="5">
        <v>40</v>
      </c>
      <c r="N15" s="5">
        <v>40</v>
      </c>
      <c r="O15" s="5">
        <v>40</v>
      </c>
      <c r="P15" s="5">
        <v>40</v>
      </c>
      <c r="Q15" s="5">
        <v>40</v>
      </c>
      <c r="R15" s="5">
        <v>40</v>
      </c>
      <c r="S15" s="5">
        <f t="shared" si="0"/>
        <v>600</v>
      </c>
      <c r="T15" s="5">
        <v>3.92</v>
      </c>
      <c r="U15" s="5">
        <f t="shared" si="1"/>
        <v>2352</v>
      </c>
    </row>
    <row r="16" spans="1:21" ht="22.5" customHeight="1">
      <c r="A16" s="2" t="s">
        <v>37</v>
      </c>
      <c r="B16" s="1" t="s">
        <v>13</v>
      </c>
      <c r="C16" s="1">
        <v>0.03</v>
      </c>
      <c r="D16" s="5">
        <f>C16*1000*2</f>
        <v>60</v>
      </c>
      <c r="E16" s="5">
        <f>C16*1000*2</f>
        <v>60</v>
      </c>
      <c r="F16" s="5">
        <f>C16*1000*2</f>
        <v>60</v>
      </c>
      <c r="G16" s="5">
        <f>C16*1000*2</f>
        <v>60</v>
      </c>
      <c r="H16" s="5">
        <f>C16*1000*2</f>
        <v>60</v>
      </c>
      <c r="I16" s="5">
        <f>C16*1000*2</f>
        <v>60</v>
      </c>
      <c r="J16" s="5">
        <f>C16*1000*2</f>
        <v>60</v>
      </c>
      <c r="K16" s="5">
        <v>60</v>
      </c>
      <c r="L16" s="5">
        <v>60</v>
      </c>
      <c r="M16" s="5">
        <v>60</v>
      </c>
      <c r="N16" s="5">
        <v>60</v>
      </c>
      <c r="O16" s="5">
        <v>60</v>
      </c>
      <c r="P16" s="5">
        <v>60</v>
      </c>
      <c r="Q16" s="5">
        <v>60</v>
      </c>
      <c r="R16" s="5">
        <v>60</v>
      </c>
      <c r="S16" s="5">
        <f t="shared" si="0"/>
        <v>900</v>
      </c>
      <c r="T16" s="5">
        <v>4.37</v>
      </c>
      <c r="U16" s="5">
        <f t="shared" si="1"/>
        <v>3933</v>
      </c>
    </row>
    <row r="17" spans="1:21" ht="22.5" customHeight="1">
      <c r="A17" s="2" t="s">
        <v>36</v>
      </c>
      <c r="B17" s="1" t="s">
        <v>13</v>
      </c>
      <c r="C17" s="1">
        <v>0.03</v>
      </c>
      <c r="D17" s="5">
        <f>C17*1000*13</f>
        <v>390</v>
      </c>
      <c r="E17" s="5">
        <f>C17*1000*13</f>
        <v>390</v>
      </c>
      <c r="F17" s="5">
        <f>C17*1000*13</f>
        <v>390</v>
      </c>
      <c r="G17" s="5">
        <f>C17*1000*13</f>
        <v>390</v>
      </c>
      <c r="H17" s="5">
        <f>C17*1000*13</f>
        <v>390</v>
      </c>
      <c r="I17" s="5">
        <f>C17*1000*13</f>
        <v>390</v>
      </c>
      <c r="J17" s="5">
        <f>C17*1000*13</f>
        <v>390</v>
      </c>
      <c r="K17" s="5">
        <v>390</v>
      </c>
      <c r="L17" s="5">
        <v>390</v>
      </c>
      <c r="M17" s="5">
        <v>390</v>
      </c>
      <c r="N17" s="5">
        <v>390</v>
      </c>
      <c r="O17" s="5">
        <v>390</v>
      </c>
      <c r="P17" s="5">
        <v>390</v>
      </c>
      <c r="Q17" s="5">
        <v>390</v>
      </c>
      <c r="R17" s="5">
        <v>390</v>
      </c>
      <c r="S17" s="5">
        <f t="shared" si="0"/>
        <v>5850</v>
      </c>
      <c r="T17" s="5">
        <v>5.01</v>
      </c>
      <c r="U17" s="5">
        <f t="shared" si="1"/>
        <v>29308.5</v>
      </c>
    </row>
    <row r="18" spans="1:21" ht="22.5" customHeight="1">
      <c r="A18" s="2" t="s">
        <v>0</v>
      </c>
      <c r="B18" s="1" t="s">
        <v>13</v>
      </c>
      <c r="C18" s="1">
        <v>0.12</v>
      </c>
      <c r="D18" s="5">
        <f t="shared" si="2"/>
        <v>120</v>
      </c>
      <c r="E18" s="5">
        <f t="shared" si="3"/>
        <v>120</v>
      </c>
      <c r="F18" s="5">
        <f t="shared" si="4"/>
        <v>120</v>
      </c>
      <c r="G18" s="5">
        <f t="shared" si="5"/>
        <v>120</v>
      </c>
      <c r="H18" s="5">
        <f t="shared" si="6"/>
        <v>120</v>
      </c>
      <c r="I18" s="5">
        <f t="shared" si="7"/>
        <v>120</v>
      </c>
      <c r="J18" s="5">
        <f t="shared" si="8"/>
        <v>120</v>
      </c>
      <c r="K18" s="5">
        <v>120</v>
      </c>
      <c r="L18" s="5">
        <v>120</v>
      </c>
      <c r="M18" s="5">
        <v>120</v>
      </c>
      <c r="N18" s="5">
        <v>120</v>
      </c>
      <c r="O18" s="5">
        <v>120</v>
      </c>
      <c r="P18" s="5">
        <v>120</v>
      </c>
      <c r="Q18" s="5">
        <v>120</v>
      </c>
      <c r="R18" s="5">
        <v>120</v>
      </c>
      <c r="S18" s="5">
        <f t="shared" si="0"/>
        <v>1800</v>
      </c>
      <c r="T18" s="5">
        <v>2.68</v>
      </c>
      <c r="U18" s="5">
        <f t="shared" si="1"/>
        <v>4824</v>
      </c>
    </row>
    <row r="19" spans="1:21" ht="22.5" customHeight="1">
      <c r="A19" s="2" t="s">
        <v>34</v>
      </c>
      <c r="B19" s="1" t="s">
        <v>13</v>
      </c>
      <c r="C19" s="1">
        <v>0.15</v>
      </c>
      <c r="D19" s="5">
        <v>0</v>
      </c>
      <c r="E19" s="5">
        <v>0</v>
      </c>
      <c r="F19" s="5">
        <v>0</v>
      </c>
      <c r="G19" s="5">
        <v>0</v>
      </c>
      <c r="H19" s="5">
        <f>C19*1000*2</f>
        <v>300</v>
      </c>
      <c r="I19" s="5">
        <f>C19*1000*2</f>
        <v>300</v>
      </c>
      <c r="J19" s="5">
        <f>C19*1000*2</f>
        <v>300</v>
      </c>
      <c r="K19" s="5">
        <v>300</v>
      </c>
      <c r="L19" s="5">
        <v>300</v>
      </c>
      <c r="M19" s="5">
        <v>300</v>
      </c>
      <c r="N19" s="5">
        <v>300</v>
      </c>
      <c r="O19" s="5">
        <v>300</v>
      </c>
      <c r="P19" s="5">
        <v>300</v>
      </c>
      <c r="Q19" s="5">
        <v>0</v>
      </c>
      <c r="R19" s="5">
        <v>0</v>
      </c>
      <c r="S19" s="5">
        <f t="shared" si="0"/>
        <v>2700</v>
      </c>
      <c r="T19" s="5">
        <v>2.46</v>
      </c>
      <c r="U19" s="5">
        <f t="shared" si="1"/>
        <v>6642</v>
      </c>
    </row>
    <row r="20" spans="1:21" ht="22.5" customHeight="1">
      <c r="A20" s="2" t="s">
        <v>6</v>
      </c>
      <c r="B20" s="1" t="s">
        <v>13</v>
      </c>
      <c r="C20" s="1">
        <v>0.12</v>
      </c>
      <c r="D20" s="5">
        <f t="shared" si="2"/>
        <v>120</v>
      </c>
      <c r="E20" s="5">
        <f t="shared" si="3"/>
        <v>120</v>
      </c>
      <c r="F20" s="5">
        <f t="shared" si="4"/>
        <v>120</v>
      </c>
      <c r="G20" s="5">
        <f t="shared" si="5"/>
        <v>120</v>
      </c>
      <c r="H20" s="5">
        <f t="shared" si="6"/>
        <v>120</v>
      </c>
      <c r="I20" s="5">
        <f t="shared" si="7"/>
        <v>120</v>
      </c>
      <c r="J20" s="5">
        <f t="shared" si="8"/>
        <v>120</v>
      </c>
      <c r="K20" s="5">
        <v>120</v>
      </c>
      <c r="L20" s="5">
        <v>120</v>
      </c>
      <c r="M20" s="5">
        <v>120</v>
      </c>
      <c r="N20" s="5">
        <v>120</v>
      </c>
      <c r="O20" s="5">
        <v>120</v>
      </c>
      <c r="P20" s="5">
        <v>120</v>
      </c>
      <c r="Q20" s="5">
        <v>120</v>
      </c>
      <c r="R20" s="5">
        <v>120</v>
      </c>
      <c r="S20" s="5">
        <f t="shared" si="0"/>
        <v>1800</v>
      </c>
      <c r="T20" s="5">
        <v>2.4</v>
      </c>
      <c r="U20" s="5">
        <f t="shared" si="1"/>
        <v>4320</v>
      </c>
    </row>
    <row r="21" spans="1:21" ht="22.5" customHeight="1">
      <c r="A21" s="2" t="s">
        <v>35</v>
      </c>
      <c r="B21" s="1" t="s">
        <v>13</v>
      </c>
      <c r="C21" s="1">
        <v>0.3</v>
      </c>
      <c r="D21" s="5">
        <f t="shared" si="2"/>
        <v>300</v>
      </c>
      <c r="E21" s="5">
        <f t="shared" si="3"/>
        <v>300</v>
      </c>
      <c r="F21" s="5">
        <f t="shared" si="4"/>
        <v>300</v>
      </c>
      <c r="G21" s="5">
        <f t="shared" si="5"/>
        <v>300</v>
      </c>
      <c r="H21" s="5">
        <f t="shared" si="6"/>
        <v>300</v>
      </c>
      <c r="I21" s="5">
        <f t="shared" si="7"/>
        <v>300</v>
      </c>
      <c r="J21" s="5">
        <f t="shared" si="8"/>
        <v>300</v>
      </c>
      <c r="K21" s="5">
        <v>300</v>
      </c>
      <c r="L21" s="5">
        <v>300</v>
      </c>
      <c r="M21" s="5">
        <v>300</v>
      </c>
      <c r="N21" s="5">
        <v>300</v>
      </c>
      <c r="O21" s="5">
        <v>300</v>
      </c>
      <c r="P21" s="5">
        <v>300</v>
      </c>
      <c r="Q21" s="5">
        <v>300</v>
      </c>
      <c r="R21" s="5">
        <v>300</v>
      </c>
      <c r="S21" s="5">
        <f t="shared" si="0"/>
        <v>4500</v>
      </c>
      <c r="T21" s="5">
        <v>2.07</v>
      </c>
      <c r="U21" s="5">
        <f t="shared" si="1"/>
        <v>9315</v>
      </c>
    </row>
    <row r="22" spans="1:21" ht="22.5" customHeight="1">
      <c r="A22" s="2" t="s">
        <v>14</v>
      </c>
      <c r="B22" s="1" t="s">
        <v>13</v>
      </c>
      <c r="C22" s="1">
        <v>0.15</v>
      </c>
      <c r="D22" s="5">
        <v>0</v>
      </c>
      <c r="E22" s="5">
        <v>0</v>
      </c>
      <c r="F22" s="5">
        <v>0</v>
      </c>
      <c r="G22" s="5">
        <v>0</v>
      </c>
      <c r="H22" s="5">
        <f>C22*1000*2</f>
        <v>300</v>
      </c>
      <c r="I22" s="5">
        <f>C22*1000*2</f>
        <v>300</v>
      </c>
      <c r="J22" s="5">
        <f>C22*1000*2</f>
        <v>300</v>
      </c>
      <c r="K22" s="5">
        <v>300</v>
      </c>
      <c r="L22" s="5">
        <v>300</v>
      </c>
      <c r="M22" s="5">
        <v>300</v>
      </c>
      <c r="N22" s="5">
        <v>300</v>
      </c>
      <c r="O22" s="5">
        <v>0</v>
      </c>
      <c r="P22" s="5">
        <v>0</v>
      </c>
      <c r="Q22" s="5">
        <v>0</v>
      </c>
      <c r="R22" s="5">
        <v>0</v>
      </c>
      <c r="S22" s="5">
        <f t="shared" si="0"/>
        <v>2100</v>
      </c>
      <c r="T22" s="5">
        <v>2.19</v>
      </c>
      <c r="U22" s="5">
        <f t="shared" si="1"/>
        <v>4599</v>
      </c>
    </row>
    <row r="23" spans="1:21" ht="22.5" customHeight="1">
      <c r="A23" s="2" t="s">
        <v>33</v>
      </c>
      <c r="B23" s="1" t="s">
        <v>13</v>
      </c>
      <c r="C23" s="1">
        <v>0.05</v>
      </c>
      <c r="D23" s="5">
        <f t="shared" si="2"/>
        <v>50</v>
      </c>
      <c r="E23" s="5">
        <f t="shared" si="3"/>
        <v>50</v>
      </c>
      <c r="F23" s="5">
        <f t="shared" si="4"/>
        <v>50</v>
      </c>
      <c r="G23" s="5">
        <f t="shared" si="5"/>
        <v>50</v>
      </c>
      <c r="H23" s="5">
        <f t="shared" si="6"/>
        <v>50</v>
      </c>
      <c r="I23" s="5">
        <f t="shared" si="7"/>
        <v>50</v>
      </c>
      <c r="J23" s="5">
        <f t="shared" si="8"/>
        <v>50</v>
      </c>
      <c r="K23" s="5">
        <v>50</v>
      </c>
      <c r="L23" s="5">
        <v>50</v>
      </c>
      <c r="M23" s="5">
        <v>50</v>
      </c>
      <c r="N23" s="5">
        <v>50</v>
      </c>
      <c r="O23" s="5">
        <v>50</v>
      </c>
      <c r="P23" s="5">
        <v>50</v>
      </c>
      <c r="Q23" s="5">
        <v>50</v>
      </c>
      <c r="R23" s="5">
        <v>50</v>
      </c>
      <c r="S23" s="5">
        <f t="shared" si="0"/>
        <v>750</v>
      </c>
      <c r="T23" s="5">
        <v>2.72</v>
      </c>
      <c r="U23" s="5">
        <f t="shared" si="1"/>
        <v>2040.0000000000002</v>
      </c>
    </row>
    <row r="24" spans="1:21" ht="22.5" customHeight="1">
      <c r="A24" s="2" t="s">
        <v>31</v>
      </c>
      <c r="B24" s="1" t="s">
        <v>13</v>
      </c>
      <c r="C24" s="1">
        <v>0.08</v>
      </c>
      <c r="D24" s="5">
        <v>0</v>
      </c>
      <c r="E24" s="5">
        <v>77</v>
      </c>
      <c r="F24" s="5">
        <f t="shared" si="4"/>
        <v>80</v>
      </c>
      <c r="G24" s="5">
        <f t="shared" si="5"/>
        <v>80</v>
      </c>
      <c r="H24" s="5">
        <f t="shared" si="6"/>
        <v>80</v>
      </c>
      <c r="I24" s="5">
        <f t="shared" si="7"/>
        <v>80</v>
      </c>
      <c r="J24" s="5">
        <f t="shared" si="8"/>
        <v>80</v>
      </c>
      <c r="K24" s="5">
        <v>80</v>
      </c>
      <c r="L24" s="5">
        <v>80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f t="shared" si="0"/>
        <v>637</v>
      </c>
      <c r="T24" s="5">
        <v>10.19</v>
      </c>
      <c r="U24" s="5">
        <f t="shared" si="1"/>
        <v>6491.03</v>
      </c>
    </row>
    <row r="25" spans="1:21" ht="22.5" customHeight="1">
      <c r="A25" s="2" t="s">
        <v>7</v>
      </c>
      <c r="B25" s="1" t="s">
        <v>13</v>
      </c>
      <c r="C25" s="1">
        <v>0.04</v>
      </c>
      <c r="D25" s="5">
        <f t="shared" si="2"/>
        <v>40</v>
      </c>
      <c r="E25" s="5">
        <f t="shared" si="3"/>
        <v>40</v>
      </c>
      <c r="F25" s="5">
        <f t="shared" si="4"/>
        <v>40</v>
      </c>
      <c r="G25" s="5">
        <f t="shared" si="5"/>
        <v>40</v>
      </c>
      <c r="H25" s="5">
        <f t="shared" si="6"/>
        <v>40</v>
      </c>
      <c r="I25" s="5">
        <f t="shared" si="7"/>
        <v>40</v>
      </c>
      <c r="J25" s="5">
        <f t="shared" si="8"/>
        <v>40</v>
      </c>
      <c r="K25" s="5">
        <v>40</v>
      </c>
      <c r="L25" s="5">
        <v>40</v>
      </c>
      <c r="M25" s="5">
        <v>40</v>
      </c>
      <c r="N25" s="5">
        <v>40</v>
      </c>
      <c r="O25" s="5">
        <v>40</v>
      </c>
      <c r="P25" s="5">
        <v>40</v>
      </c>
      <c r="Q25" s="5">
        <v>40</v>
      </c>
      <c r="R25" s="5">
        <v>40</v>
      </c>
      <c r="S25" s="5">
        <f t="shared" si="0"/>
        <v>600</v>
      </c>
      <c r="T25" s="5">
        <v>1.45</v>
      </c>
      <c r="U25" s="5">
        <f t="shared" si="1"/>
        <v>870</v>
      </c>
    </row>
    <row r="26" spans="1:21" ht="22.5" customHeight="1">
      <c r="A26" s="2" t="s">
        <v>1</v>
      </c>
      <c r="B26" s="1" t="s">
        <v>13</v>
      </c>
      <c r="C26" s="1">
        <v>0.06</v>
      </c>
      <c r="D26" s="5">
        <f>C26*1000*2</f>
        <v>120</v>
      </c>
      <c r="E26" s="5">
        <f>C26*1000*2</f>
        <v>120</v>
      </c>
      <c r="F26" s="5">
        <f>C26*1000*2</f>
        <v>120</v>
      </c>
      <c r="G26" s="5">
        <f>C26*1000*2</f>
        <v>120</v>
      </c>
      <c r="H26" s="5">
        <f>C26*1000*2</f>
        <v>120</v>
      </c>
      <c r="I26" s="5">
        <f>C26*1000*2</f>
        <v>120</v>
      </c>
      <c r="J26" s="5">
        <f>C26*1000*2</f>
        <v>120</v>
      </c>
      <c r="K26" s="5">
        <v>120</v>
      </c>
      <c r="L26" s="5">
        <v>120</v>
      </c>
      <c r="M26" s="5">
        <v>120</v>
      </c>
      <c r="N26" s="5">
        <v>120</v>
      </c>
      <c r="O26" s="5">
        <v>120</v>
      </c>
      <c r="P26" s="5">
        <v>120</v>
      </c>
      <c r="Q26" s="5">
        <v>120</v>
      </c>
      <c r="R26" s="5">
        <v>120</v>
      </c>
      <c r="S26" s="5">
        <f t="shared" si="0"/>
        <v>1800</v>
      </c>
      <c r="T26" s="5">
        <v>3.17</v>
      </c>
      <c r="U26" s="5">
        <f t="shared" si="1"/>
        <v>5706</v>
      </c>
    </row>
    <row r="27" spans="1:21" ht="22.5" customHeight="1">
      <c r="A27" s="11" t="s">
        <v>57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5">
        <f>SUM(U6:U26)</f>
        <v>129474.43</v>
      </c>
    </row>
    <row r="28" spans="1:21" ht="30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26.25" customHeight="1">
      <c r="A29" s="12" t="s">
        <v>41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</row>
    <row r="30" spans="1:21" ht="28.5" customHeight="1">
      <c r="A30" s="3" t="s">
        <v>15</v>
      </c>
      <c r="B30" s="15" t="s">
        <v>40</v>
      </c>
      <c r="C30" s="15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39" customHeight="1">
      <c r="A31" s="3" t="s">
        <v>5</v>
      </c>
      <c r="B31" s="8" t="s">
        <v>16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41.25" customHeight="1">
      <c r="A32" s="3" t="s">
        <v>10</v>
      </c>
      <c r="B32" s="8" t="s">
        <v>17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ht="41.25" customHeight="1">
      <c r="A33" s="3" t="s">
        <v>2</v>
      </c>
      <c r="B33" s="8" t="s">
        <v>21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35.25" customHeight="1">
      <c r="A34" s="3" t="s">
        <v>3</v>
      </c>
      <c r="B34" s="8" t="s">
        <v>25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1:21" ht="29.25" customHeight="1">
      <c r="A35" s="3" t="s">
        <v>11</v>
      </c>
      <c r="B35" s="8" t="s">
        <v>24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52.5" customHeight="1">
      <c r="A36" s="3" t="s">
        <v>44</v>
      </c>
      <c r="B36" s="15" t="s">
        <v>45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1" ht="28.5" customHeight="1">
      <c r="A37" s="3" t="s">
        <v>4</v>
      </c>
      <c r="B37" s="8" t="s">
        <v>23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ht="30.75" customHeight="1">
      <c r="A38" s="3" t="s">
        <v>8</v>
      </c>
      <c r="B38" s="8" t="s">
        <v>26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1:21" ht="33.75" customHeight="1">
      <c r="A39" s="3" t="s">
        <v>9</v>
      </c>
      <c r="B39" s="8" t="s">
        <v>18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ht="56.25" customHeight="1">
      <c r="A40" s="3" t="s">
        <v>37</v>
      </c>
      <c r="B40" s="8" t="s">
        <v>38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:21" ht="63.75" customHeight="1">
      <c r="A41" s="3" t="s">
        <v>36</v>
      </c>
      <c r="B41" s="8" t="s">
        <v>39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ht="36" customHeight="1">
      <c r="A42" s="3" t="s">
        <v>0</v>
      </c>
      <c r="B42" s="8" t="s">
        <v>22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21" ht="31.5" customHeight="1">
      <c r="A43" s="3" t="s">
        <v>34</v>
      </c>
      <c r="B43" s="15" t="s">
        <v>29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1:21" ht="42.75" customHeight="1">
      <c r="A44" s="3" t="s">
        <v>6</v>
      </c>
      <c r="B44" s="8" t="s">
        <v>19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1" ht="24.75" customHeight="1">
      <c r="A45" s="3" t="s">
        <v>35</v>
      </c>
      <c r="B45" s="16" t="s">
        <v>42</v>
      </c>
      <c r="C45" s="16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27.75" customHeight="1">
      <c r="A46" s="3" t="s">
        <v>14</v>
      </c>
      <c r="B46" s="8" t="s">
        <v>28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1:21" ht="27.75" customHeight="1">
      <c r="A47" s="3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9"/>
    </row>
    <row r="48" spans="1:21" ht="35.25" customHeight="1">
      <c r="A48" s="3" t="s">
        <v>31</v>
      </c>
      <c r="B48" s="15" t="s">
        <v>32</v>
      </c>
      <c r="C48" s="15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21" ht="27" customHeight="1">
      <c r="A49" s="3" t="s">
        <v>7</v>
      </c>
      <c r="B49" s="8" t="s">
        <v>27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21" ht="43.5" customHeight="1">
      <c r="A50" s="3" t="s">
        <v>1</v>
      </c>
      <c r="B50" s="8" t="s">
        <v>20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1:21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</sheetData>
  <sheetProtection/>
  <mergeCells count="40">
    <mergeCell ref="U4:U5"/>
    <mergeCell ref="K4:L4"/>
    <mergeCell ref="M4:N4"/>
    <mergeCell ref="O4:P4"/>
    <mergeCell ref="Q4:R4"/>
    <mergeCell ref="D4:E4"/>
    <mergeCell ref="B4:B5"/>
    <mergeCell ref="C4:C5"/>
    <mergeCell ref="A4:A5"/>
    <mergeCell ref="F4:H4"/>
    <mergeCell ref="A27:T27"/>
    <mergeCell ref="I4:J4"/>
    <mergeCell ref="S4:S5"/>
    <mergeCell ref="T4:T5"/>
    <mergeCell ref="B49:U49"/>
    <mergeCell ref="B43:U43"/>
    <mergeCell ref="B50:U50"/>
    <mergeCell ref="B48:U48"/>
    <mergeCell ref="B46:U46"/>
    <mergeCell ref="B47:U47"/>
    <mergeCell ref="B30:U30"/>
    <mergeCell ref="B36:U36"/>
    <mergeCell ref="B34:U34"/>
    <mergeCell ref="B40:U40"/>
    <mergeCell ref="B45:U45"/>
    <mergeCell ref="B39:U39"/>
    <mergeCell ref="B41:U41"/>
    <mergeCell ref="B44:U44"/>
    <mergeCell ref="B35:U35"/>
    <mergeCell ref="B42:U42"/>
    <mergeCell ref="B32:U32"/>
    <mergeCell ref="B37:U37"/>
    <mergeCell ref="B38:U38"/>
    <mergeCell ref="A1:U1"/>
    <mergeCell ref="A2:U2"/>
    <mergeCell ref="A3:U3"/>
    <mergeCell ref="A29:U29"/>
    <mergeCell ref="B33:U33"/>
    <mergeCell ref="B31:U31"/>
    <mergeCell ref="A28:U2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8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Merenda</dc:creator>
  <cp:keywords/>
  <dc:description/>
  <cp:lastModifiedBy>Edineia da Costa Fernandes</cp:lastModifiedBy>
  <cp:lastPrinted>2019-01-17T11:04:36Z</cp:lastPrinted>
  <dcterms:created xsi:type="dcterms:W3CDTF">2010-10-24T18:13:59Z</dcterms:created>
  <dcterms:modified xsi:type="dcterms:W3CDTF">2019-03-27T16:51:26Z</dcterms:modified>
  <cp:category/>
  <cp:version/>
  <cp:contentType/>
  <cp:contentStatus/>
</cp:coreProperties>
</file>